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212c663b445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选材比较" sheetId="1" r:id="R23508277fccc41c0"/>
    <x:sheet xmlns:r="http://schemas.openxmlformats.org/officeDocument/2006/relationships" name="热饮杯成本" sheetId="2" r:id="R1b4b6e80fff04fc5"/>
    <x:sheet xmlns:r="http://schemas.openxmlformats.org/officeDocument/2006/relationships" name="烘焙袋成本" sheetId="3" r:id="R0b77b6b83cb245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92A23"/>
      <x:name val="Arial"/>
    </x:font>
    <x:font>
      <x:b/>
      <x:sz val="16"/>
      <x:color rgb="FF183F34"/>
      <x:name val="Arial"/>
    </x:font>
    <x:font>
      <x:sz val="10"/>
      <x:color rgb="FF59655F"/>
      <x:name val="Arial"/>
    </x:font>
    <x:font>
      <x:b/>
      <x:sz val="11"/>
      <x:color rgb="FFFFFFFF"/>
      <x:name val="Arial"/>
    </x:font>
    <x:font>
      <x:b/>
      <x:sz val="12"/>
      <x:color rgb="FF183F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34"/>
      </x:patternFill>
    </x:fill>
    <x:fill>
      <x:patternFill patternType="solid">
        <x:fgColor rgb="FFFFF3CD"/>
      </x:patternFill>
    </x:fill>
    <x:fill>
      <x:patternFill patternType="solid">
        <x:fgColor rgb="FFEEF3F0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CFD8D2"/>
      </x:bottom>
      <x:diagonal/>
    </x:border>
    <x:border>
      <x:left/>
      <x:right style="thin">
        <x:color rgb="FFE9E2CB"/>
      </x:right>
      <x:top/>
      <x:bottom style="thin">
        <x:color rgb="FFE9E2CB"/>
      </x:bottom>
      <x:diagonal/>
    </x:border>
    <x:border>
      <x:left style="thin">
        <x:color rgb="FFE9E2CB"/>
      </x:left>
      <x:right style="thin">
        <x:color rgb="FFE9E2CB"/>
      </x:right>
      <x:top/>
      <x:bottom style="thin">
        <x:color rgb="FFE9E2CB"/>
      </x:bottom>
      <x:diagonal/>
    </x:border>
    <x:border>
      <x:left style="thin">
        <x:color rgb="FFE9E2CB"/>
      </x:left>
      <x:right/>
      <x:top/>
      <x:bottom style="thin">
        <x:color rgb="FFE9E2CB"/>
      </x:bottom>
      <x:diagonal/>
    </x:border>
    <x:border>
      <x:left/>
      <x:right style="thin">
        <x:color rgb="FFE9E2CB"/>
      </x:right>
      <x:top style="thin">
        <x:color rgb="FFE9E2CB"/>
      </x:top>
      <x:bottom style="thin">
        <x:color rgb="FFE9E2CB"/>
      </x:bottom>
      <x:diagonal/>
    </x:border>
    <x:border>
      <x:left style="thin">
        <x:color rgb="FFE9E2CB"/>
      </x:left>
      <x:right style="thin">
        <x:color rgb="FFE9E2CB"/>
      </x:right>
      <x:top style="thin">
        <x:color rgb="FFE9E2CB"/>
      </x:top>
      <x:bottom style="thin">
        <x:color rgb="FFE9E2CB"/>
      </x:bottom>
      <x:diagonal/>
    </x:border>
    <x:border>
      <x:left style="thin">
        <x:color rgb="FFE9E2CB"/>
      </x:left>
      <x:right/>
      <x:top style="thin">
        <x:color rgb="FFE9E2CB"/>
      </x:top>
      <x:bottom style="thin">
        <x:color rgb="FFE9E2CB"/>
      </x:bottom>
      <x:diagonal/>
    </x:border>
    <x:border>
      <x:left/>
      <x:right style="thin">
        <x:color rgb="FFE9E2CB"/>
      </x:right>
      <x:top style="thin">
        <x:color rgb="FFE9E2CB"/>
      </x:top>
      <x:bottom/>
      <x:diagonal/>
    </x:border>
    <x:border>
      <x:left style="thin">
        <x:color rgb="FFE9E2CB"/>
      </x:left>
      <x:right style="thin">
        <x:color rgb="FFE9E2CB"/>
      </x:right>
      <x:top style="thin">
        <x:color rgb="FFE9E2CB"/>
      </x:top>
      <x:bottom/>
      <x:diagonal/>
    </x:border>
    <x:border>
      <x:left style="thin">
        <x:color rgb="FFE9E2CB"/>
      </x:left>
      <x:right/>
      <x:top style="thin">
        <x:color rgb="FFE9E2CB"/>
      </x:top>
      <x:bottom/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  <x:xf numFmtId="200" fontId="1" fillId="3" borderId="8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e0940b0104b68" /><Relationship Type="http://schemas.openxmlformats.org/officeDocument/2006/relationships/theme" Target="/xl/theme/theme1.xml" Id="R509a0111b9984ec0" /><Relationship Type="http://schemas.openxmlformats.org/officeDocument/2006/relationships/sharedStrings" Target="/xl/sharedStrings.xml" Id="Rad6f1d57e3044e34" /><Relationship Type="http://schemas.openxmlformats.org/officeDocument/2006/relationships/worksheet" Target="/xl/worksheets/sheet1.xml" Id="R23508277fccc41c0" /><Relationship Type="http://schemas.openxmlformats.org/officeDocument/2006/relationships/worksheet" Target="/xl/worksheets/sheet2.xml" Id="R1b4b6e80fff04fc5" /><Relationship Type="http://schemas.openxmlformats.org/officeDocument/2006/relationships/worksheet" Target="/xl/worksheets/sheet3.xml" Id="R0b77b6b83cb245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34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29" hidden="0" customWidth="1"/>
    <x:col min="2" max="2" width="37" hidden="0" customWidth="1"/>
    <x:col min="3" max="3" width="15" hidden="0" customWidth="1"/>
    <x:col min="4" max="4" width="26" hidden="0" customWidth="1"/>
    <x:col min="5" max="5" width="26" hidden="0" customWidth="1"/>
    <x:col min="6" max="6" width="26" hidden="0" customWidth="1"/>
    <x:col min="7" max="7" width="44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纸包装选材比较</x:v>
      </x:c>
      <x:c r="B2" s="3"/>
      <x:c r="C2" s="3"/>
      <x:c r="D2" s="3"/>
      <x:c r="E2" s="3"/>
      <x:c r="F2" s="3"/>
      <x:c r="G2" s="3"/>
    </x:row>
    <x:row r="3" ht="30" customHeight="1">
      <x:c r="A3" s="4" t="str">
        <x:v>博碳开发者  V3.2  黄色为填写区。先对齐用途和方法，再比较现用与候选方案。</x:v>
      </x:c>
      <x:c r="B3" s="4"/>
      <x:c r="C3" s="4"/>
      <x:c r="D3" s="4"/>
      <x:c r="E3" s="4"/>
      <x:c r="F3" s="4"/>
      <x:c r="G3" s="4"/>
    </x:row>
    <x:row r="4" ht="30" customHeight="1">
      <x:c r="A4" s="5"/>
      <x:c r="B4" s="5"/>
      <x:c r="C4" s="5"/>
      <x:c r="D4" s="5"/>
      <x:c r="E4" s="5"/>
      <x:c r="F4" s="5"/>
      <x:c r="G4" s="5"/>
    </x:row>
    <x:row r="5" ht="42" customHeight="1">
      <x:c r="A5" s="9" t="str">
        <x:v>比较项目</x:v>
      </x:c>
      <x:c r="B5" s="9" t="str">
        <x:v>对象与条件提示</x:v>
      </x:c>
      <x:c r="C5" s="9" t="str">
        <x:v>单位或状态</x:v>
      </x:c>
      <x:c r="D5" s="9" t="str">
        <x:v>现用对照</x:v>
      </x:c>
      <x:c r="E5" s="9" t="str">
        <x:v>候选 A</x:v>
      </x:c>
      <x:c r="F5" s="9" t="str">
        <x:v>候选 B</x:v>
      </x:c>
      <x:c r="G5" s="9" t="str">
        <x:v>证据编号与待核项</x:v>
      </x:c>
    </x:row>
    <x:row r="6" ht="52" customHeight="1">
      <x:c r="A6" s="21" t="str">
        <x:v>应用与交付终点</x:v>
      </x:c>
      <x:c r="B6" s="21" t="str">
        <x:v>用途编号、合格制品或食品交付的定义</x:v>
      </x:c>
      <x:c r="C6" s="21" t="str">
        <x:v>文字</x:v>
      </x:c>
      <x:c r="D6" s="12"/>
      <x:c r="E6" s="13"/>
      <x:c r="F6" s="13"/>
      <x:c r="G6" s="14"/>
    </x:row>
    <x:row r="7" ht="52" customHeight="1">
      <x:c r="A7" s="21" t="str">
        <x:v>接触对象</x:v>
      </x:c>
      <x:c r="B7" s="21" t="str">
        <x:v>内容物、接触面与间接接触条件</x:v>
      </x:c>
      <x:c r="C7" s="21" t="str">
        <x:v>文字</x:v>
      </x:c>
      <x:c r="D7" s="15"/>
      <x:c r="E7" s="16"/>
      <x:c r="F7" s="16"/>
      <x:c r="G7" s="17"/>
    </x:row>
    <x:row r="8" ht="52" customHeight="1">
      <x:c r="A8" s="21" t="str">
        <x:v>目标市场与处理路径</x:v>
      </x:c>
      <x:c r="B8" s="21" t="str">
        <x:v>市场、食品接触及实际末端去向分别说明</x:v>
      </x:c>
      <x:c r="C8" s="21" t="str">
        <x:v>文字</x:v>
      </x:c>
      <x:c r="D8" s="15"/>
      <x:c r="E8" s="16"/>
      <x:c r="F8" s="16"/>
      <x:c r="G8" s="17"/>
    </x:row>
    <x:row r="9" ht="52" customHeight="1">
      <x:c r="A9" s="21" t="str">
        <x:v>温度与持续时间</x:v>
      </x:c>
      <x:c r="B9" s="21" t="str">
        <x:v>制造、储运、使用分别填写</x:v>
      </x:c>
      <x:c r="C9" s="21" t="str">
        <x:v>注明单位</x:v>
      </x:c>
      <x:c r="D9" s="15"/>
      <x:c r="E9" s="16"/>
      <x:c r="F9" s="16"/>
      <x:c r="G9" s="17"/>
    </x:row>
    <x:row r="10" ht="52" customHeight="1">
      <x:c r="A10" s="21" t="str">
        <x:v>纸种与层序</x:v>
      </x:c>
      <x:c r="B10" s="21" t="str">
        <x:v>基纸、功能层位置、墨胶和附件</x:v>
      </x:c>
      <x:c r="C10" s="21" t="str">
        <x:v>文字</x:v>
      </x:c>
      <x:c r="D10" s="15"/>
      <x:c r="E10" s="16"/>
      <x:c r="F10" s="16"/>
      <x:c r="G10" s="17"/>
    </x:row>
    <x:row r="11" ht="52" customHeight="1">
      <x:c r="A11" s="21" t="str">
        <x:v>材料规格与版本</x:v>
      </x:c>
      <x:c r="B11" s="21" t="str">
        <x:v>对外牌号、文件版本、样品批次</x:v>
      </x:c>
      <x:c r="C11" s="21" t="str">
        <x:v>文字</x:v>
      </x:c>
      <x:c r="D11" s="15"/>
      <x:c r="E11" s="16"/>
      <x:c r="F11" s="16"/>
      <x:c r="G11" s="17"/>
    </x:row>
    <x:row r="12" ht="52" customHeight="1">
      <x:c r="A12" s="21" t="str">
        <x:v>定量与处理面积</x:v>
      </x:c>
      <x:c r="B12" s="21" t="str">
        <x:v>定量、干涂量、单/双面与局部比例</x:v>
      </x:c>
      <x:c r="C12" s="21" t="str">
        <x:v>g/m²；%</x:v>
      </x:c>
      <x:c r="D12" s="15"/>
      <x:c r="E12" s="16"/>
      <x:c r="F12" s="16"/>
      <x:c r="G12" s="17"/>
    </x:row>
    <x:row r="13" ht="52" customHeight="1">
      <x:c r="A13" s="21" t="str">
        <x:v>关键功能与评价方法</x:v>
      </x:c>
      <x:c r="B13" s="21" t="str">
        <x:v>方法、版本、单位、预处理、受测对象</x:v>
      </x:c>
      <x:c r="C13" s="21" t="str">
        <x:v>逐项记录</x:v>
      </x:c>
      <x:c r="D13" s="15"/>
      <x:c r="E13" s="16"/>
      <x:c r="F13" s="16"/>
      <x:c r="G13" s="17"/>
    </x:row>
    <x:row r="14" ht="52" customHeight="1">
      <x:c r="A14" s="21" t="str">
        <x:v>加工窗口</x:v>
      </x:c>
      <x:c r="B14" s="21" t="str">
        <x:v>工位、速度、真实界面条件、可调整范围</x:v>
      </x:c>
      <x:c r="C14" s="21" t="str">
        <x:v>注明单位</x:v>
      </x:c>
      <x:c r="D14" s="15"/>
      <x:c r="E14" s="16"/>
      <x:c r="F14" s="16"/>
      <x:c r="G14" s="17"/>
    </x:row>
    <x:row r="15" ht="52" customHeight="1">
      <x:c r="A15" s="21" t="str">
        <x:v>完整包装表现</x:v>
      </x:c>
      <x:c r="B15" s="21" t="str">
        <x:v>泄漏、接头、折后、使用终点分别看</x:v>
      </x:c>
      <x:c r="C15" s="21" t="str">
        <x:v>实测或待测</x:v>
      </x:c>
      <x:c r="D15" s="15"/>
      <x:c r="E15" s="16"/>
      <x:c r="F15" s="16"/>
      <x:c r="G15" s="17"/>
    </x:row>
    <x:row r="16" ht="52" customHeight="1">
      <x:c r="A16" s="21" t="str">
        <x:v>气味及食品体验</x:v>
      </x:c>
      <x:c r="B16" s="21" t="str">
        <x:v>目标食品与现用对照，记录评价方式</x:v>
      </x:c>
      <x:c r="C16" s="21" t="str">
        <x:v>实测或待测</x:v>
      </x:c>
      <x:c r="D16" s="15"/>
      <x:c r="E16" s="16"/>
      <x:c r="F16" s="16"/>
      <x:c r="G16" s="17"/>
    </x:row>
    <x:row r="17" ht="52" customHeight="1">
      <x:c r="A17" s="21" t="str">
        <x:v>安全与用途资料</x:v>
      </x:c>
      <x:c r="B17" s="21" t="str">
        <x:v>资料对应完整组成、用途及所选市场</x:v>
      </x:c>
      <x:c r="C17" s="21" t="str">
        <x:v>待核/已核</x:v>
      </x:c>
      <x:c r="D17" s="15"/>
      <x:c r="E17" s="16"/>
      <x:c r="F17" s="16"/>
      <x:c r="G17" s="17"/>
    </x:row>
    <x:row r="18" ht="52" customHeight="1">
      <x:c r="A18" s="21" t="str">
        <x:v>回收或堆肥依据</x:v>
      </x:c>
      <x:c r="B18" s="21" t="str">
        <x:v>对应对象、方法、范围、实际去向</x:v>
      </x:c>
      <x:c r="C18" s="21" t="str">
        <x:v>待核/已核</x:v>
      </x:c>
      <x:c r="D18" s="15"/>
      <x:c r="E18" s="16"/>
      <x:c r="F18" s="16"/>
      <x:c r="G18" s="17"/>
    </x:row>
    <x:row r="19" ht="52" customHeight="1">
      <x:c r="A19" s="21" t="str">
        <x:v>成本核算边界</x:v>
      </x:c>
      <x:c r="B19" s="21" t="str">
        <x:v>同一期间、币种、税费、分摊与产出定义</x:v>
      </x:c>
      <x:c r="C19" s="21" t="str">
        <x:v>文字</x:v>
      </x:c>
      <x:c r="D19" s="15"/>
      <x:c r="E19" s="16"/>
      <x:c r="F19" s="16"/>
      <x:c r="G19" s="17"/>
    </x:row>
    <x:row r="20" ht="52" customHeight="1">
      <x:c r="A20" s="21" t="str">
        <x:v>性能或成本结论</x:v>
      </x:c>
      <x:c r="B20" s="21" t="str">
        <x:v>结论必须对应证据编号和适用条件</x:v>
      </x:c>
      <x:c r="C20" s="21" t="str">
        <x:v>人工判断</x:v>
      </x:c>
      <x:c r="D20" s="15"/>
      <x:c r="E20" s="16"/>
      <x:c r="F20" s="16"/>
      <x:c r="G20" s="17"/>
    </x:row>
    <x:row r="21" ht="52" customHeight="1">
      <x:c r="A21" s="21" t="str">
        <x:v>下一步与责任角色</x:v>
      </x:c>
      <x:c r="B21" s="21" t="str">
        <x:v>缺口、要回答的问题、认领人和日期</x:v>
      </x:c>
      <x:c r="C21" s="21" t="str">
        <x:v>待确认</x:v>
      </x:c>
      <x:c r="D21" s="18"/>
      <x:c r="E21" s="19"/>
      <x:c r="F21" s="19"/>
      <x:c r="G21" s="20"/>
    </x:row>
    <x:row r="22" ht="30" customHeight="1">
      <x:c r="A22" s="2"/>
      <x:c r="B22" s="2"/>
      <x:c r="C22" s="2"/>
      <x:c r="D22" s="2"/>
      <x:c r="E22" s="2"/>
      <x:c r="F22" s="2"/>
      <x:c r="G22" s="2"/>
    </x:row>
    <x:row r="23" ht="30" customHeight="1">
      <x:c r="A23" s="22" t="str">
        <x:v>空白表示待填写。没有实测结果时写“待测”；不适用项目须说明理由，不用零替代未知。</x:v>
      </x:c>
      <x:c r="B23" s="22"/>
      <x:c r="C23" s="22"/>
      <x:c r="D23" s="22"/>
      <x:c r="E23" s="22"/>
      <x:c r="F23" s="22"/>
      <x:c r="G23" s="22"/>
    </x:row>
    <x:row r="24" ht="30" customHeight="1">
      <x:c r="A24" s="2"/>
      <x:c r="B24" s="2"/>
      <x:c r="C24" s="2"/>
      <x:c r="D24" s="2"/>
      <x:c r="E24" s="2"/>
      <x:c r="F24" s="2"/>
      <x:c r="G24" s="2"/>
    </x:row>
    <x:row r="25" ht="30" customHeight="1">
      <x:c r="A25" s="22" t="str">
        <x:v>热饮杯先看杯身/杯底配对、封合面、第一漏点、正常机速与整杯持用。</x:v>
      </x:c>
      <x:c r="B25" s="22"/>
      <x:c r="C25" s="22"/>
      <x:c r="D25" s="22"/>
      <x:c r="E25" s="22"/>
      <x:c r="F25" s="22"/>
      <x:c r="G25" s="22"/>
    </x:row>
    <x:row r="26" ht="30" customHeight="1">
      <x:c r="A26" s="2"/>
      <x:c r="B26" s="2"/>
      <x:c r="C26" s="2"/>
      <x:c r="D26" s="2"/>
      <x:c r="E26" s="2"/>
      <x:c r="F26" s="2"/>
      <x:c r="G26" s="2"/>
    </x:row>
    <x:row r="27" ht="30" customHeight="1">
      <x:c r="A27" s="22" t="str">
        <x:v>烘焙袋先看食品类型、冷却装袋、油斑、透汽、胶底和表皮/内部口感。</x:v>
      </x:c>
      <x:c r="B27" s="22"/>
      <x:c r="C27" s="22"/>
      <x:c r="D27" s="22"/>
      <x:c r="E27" s="22"/>
      <x:c r="F27" s="22"/>
      <x:c r="G27" s="22"/>
    </x:row>
    <x:row r="28" ht="30" customHeight="1">
      <x:c r="A28" s="2"/>
      <x:c r="B28" s="2"/>
      <x:c r="C28" s="2"/>
      <x:c r="D28" s="2"/>
      <x:c r="E28" s="2"/>
      <x:c r="F28" s="2"/>
      <x:c r="G28" s="2"/>
    </x:row>
    <x:row r="29" ht="30" customHeight="1">
      <x:c r="A29" s="22" t="str">
        <x:v>来源：博碳开发者《热饮纸杯的材料选择与整杯验证》《烘焙纸袋的材料选择与完整包装验证》</x:v>
      </x:c>
      <x:c r="B29" s="22"/>
      <x:c r="C29" s="22"/>
      <x:c r="D29" s="22"/>
      <x:c r="E29" s="22"/>
      <x:c r="F29" s="22"/>
      <x:c r="G29" s="22"/>
    </x:row>
    <x:row r="30" ht="30" customHeight="1">
      <x:c r="A30" s="22" t="str">
        <x:v>以及《纸包装问题判断与共用知识》，平台正文版本 2026-10-20.1。模板不预设性能阈值。</x:v>
      </x:c>
      <x:c r="B30" s="22"/>
      <x:c r="C30" s="22"/>
      <x:c r="D30" s="22"/>
      <x:c r="E30" s="22"/>
      <x:c r="F30" s="22"/>
      <x:c r="G30" s="22"/>
    </x:row>
    <x:row r="31" ht="30" customHeight="1">
      <x:c r="A31" s="2"/>
      <x:c r="B31" s="2"/>
      <x:c r="C31" s="2"/>
      <x:c r="D31" s="2"/>
      <x:c r="E31" s="2"/>
      <x:c r="F31" s="2"/>
      <x:c r="G31" s="2"/>
    </x:row>
    <x:row r="32" ht="30" customHeight="1">
      <x:c r="A32" s="22" t="str">
        <x:v>全产业链用法：保留同一对象、同一条件与同一方法；按实际应用替换指标，逐项关联原始记录。</x:v>
      </x:c>
      <x:c r="B32" s="22"/>
      <x:c r="C32" s="22"/>
      <x:c r="D32" s="22"/>
      <x:c r="E32" s="22"/>
      <x:c r="F32" s="22"/>
      <x:c r="G32" s="22"/>
    </x:row>
    <x:row r="33" ht="30" customHeight="1">
      <x:c r="A33" s="2"/>
      <x:c r="B33" s="2"/>
      <x:c r="C33" s="2"/>
      <x:c r="D33" s="2"/>
      <x:c r="E33" s="2"/>
      <x:c r="F33" s="2"/>
      <x:c r="G33" s="2"/>
    </x:row>
    <x:row r="34" ht="30" customHeight="1">
      <x:c r="A34" s="2"/>
      <x:c r="B34" s="2"/>
      <x:c r="C34" s="2"/>
      <x:c r="D34" s="2"/>
      <x:c r="E34" s="2"/>
      <x:c r="F34" s="2"/>
      <x:c r="G3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F3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1" hidden="0" customWidth="1"/>
    <x:col min="5" max="5" width="57" hidden="0" customWidth="1"/>
  </x:cols>
  <x:sheetData>
    <x:row r="1" ht="30" customHeight="1">
      <x:c r="A1" s="2"/>
      <x:c r="B1" s="2"/>
      <x:c r="C1" s="2"/>
      <x:c r="D1" s="2"/>
      <x:c r="E1" s="2"/>
    </x:row>
    <x:row r="2" ht="30" customHeight="1">
      <x:c r="A2" s="3" t="str">
        <x:v>热饮杯同口径成本比较</x:v>
      </x:c>
      <x:c r="B2" s="3"/>
      <x:c r="C2" s="3"/>
      <x:c r="D2" s="3"/>
      <x:c r="E2" s="3"/>
    </x:row>
    <x:row r="3" ht="30" customHeight="1">
      <x:c r="A3" s="4" t="str">
        <x:v>单位为每千只合格杯。未填写费用与产出时显示待核，不把空白按0计算。</x:v>
      </x:c>
      <x:c r="B3" s="4"/>
      <x:c r="C3" s="4"/>
      <x:c r="D3" s="4"/>
      <x:c r="E3" s="4"/>
    </x:row>
    <x:row r="4" ht="30" customHeight="1">
      <x:c r="A4" s="5"/>
      <x:c r="B4" s="5"/>
      <x:c r="C4" s="5"/>
      <x:c r="D4" s="5"/>
      <x:c r="E4" s="5"/>
    </x:row>
    <x:row r="5" ht="42" customHeight="1">
      <x:c r="A5" s="9" t="str">
        <x:v>核算项目</x:v>
      </x:c>
      <x:c r="B5" s="9" t="str">
        <x:v>现用对照</x:v>
      </x:c>
      <x:c r="C5" s="9" t="str">
        <x:v>候选方案</x:v>
      </x:c>
      <x:c r="D5" s="9" t="str">
        <x:v>单位</x:v>
      </x:c>
      <x:c r="E5" s="9" t="str">
        <x:v>填写依据和边界</x:v>
      </x:c>
    </x:row>
    <x:row r="6" ht="30" customHeight="1">
      <x:c r="A6" s="21" t="str">
        <x:v>核算期间</x:v>
      </x:c>
      <x:c r="B6" s="12"/>
      <x:c r="C6" s="14"/>
      <x:c r="D6" s="21" t="str">
        <x:v>起止日期</x:v>
      </x:c>
      <x:c r="E6" s="21" t="str">
        <x:v>两方案分别记录实际核算期；仅在一致条件下比较。</x:v>
      </x:c>
    </x:row>
    <x:row r="7" ht="30" customHeight="1">
      <x:c r="A7" s="21" t="str">
        <x:v>币种</x:v>
      </x:c>
      <x:c r="B7" s="15"/>
      <x:c r="C7" s="17"/>
      <x:c r="D7" s="21" t="str">
        <x:v>如 CNY</x:v>
      </x:c>
      <x:c r="E7" s="21" t="str">
        <x:v>禁止直接比较不同币种；换算另有明确日期和汇率。</x:v>
      </x:c>
    </x:row>
    <x:row r="8" ht="30" customHeight="1">
      <x:c r="A8" s="21" t="str">
        <x:v>成本范围已逐项核对</x:v>
      </x:c>
      <x:c r="B8" s="15"/>
      <x:c r="C8" s="17"/>
      <x:c r="D8" s="21" t="str">
        <x:v>是/待核</x:v>
      </x:c>
      <x:c r="E8" s="21" t="str">
        <x:v>所有费用填实际数值；未发生填0，未知留空。</x:v>
      </x:c>
    </x:row>
    <x:row r="9" ht="30" customHeight="1">
      <x:c r="A9" s="21" t="str">
        <x:v>合格对象定义</x:v>
      </x:c>
      <x:c r="B9" s="15"/>
      <x:c r="C9" s="17"/>
      <x:c r="D9" s="21" t="str">
        <x:v>文字</x:v>
      </x:c>
      <x:c r="E9" s="21" t="str">
        <x:v>写明判断依据、适用条件和确认人。</x:v>
      </x:c>
    </x:row>
    <x:row r="10" ht="30" customHeight="1">
      <x:c r="A10" s="21" t="str">
        <x:v>对象定义及条件可比</x:v>
      </x:c>
      <x:c r="B10" s="18"/>
      <x:c r="C10" s="20"/>
      <x:c r="D10" s="21" t="str">
        <x:v>是/待核</x:v>
      </x:c>
      <x:c r="E10" s="21" t="str">
        <x:v>由项目人员确认，表格不自动判定性能合格。</x:v>
      </x:c>
    </x:row>
    <x:row r="11" ht="30" customHeight="1">
      <x:c r="A11" s="21"/>
      <x:c r="B11" s="21"/>
      <x:c r="C11" s="21"/>
      <x:c r="D11" s="21"/>
      <x:c r="E11" s="21"/>
    </x:row>
    <x:row r="12" ht="38" customHeight="1">
      <x:c r="A12" s="21" t="str">
        <x:v>每千只合格杯成本</x:v>
      </x:c>
      <x:c r="B12" s="25" t="str">
        <x:f>IF(B14="可计算",B29/B31*1000,B14)</x:f>
        <x:v>待核</x:v>
      </x:c>
      <x:c r="C12" s="25" t="str">
        <x:f>IF(C14="可计算",C29/C31*1000,C14)</x:f>
        <x:v>待核</x:v>
      </x:c>
      <x:c r="D12" s="21" t="str">
        <x:v>币种/千只</x:v>
      </x:c>
      <x:c r="E12" s="21"/>
    </x:row>
    <x:row r="13" ht="38" customHeight="1">
      <x:c r="A13" s="21" t="str">
        <x:v>合格杯产出速度</x:v>
      </x:c>
      <x:c r="B13" s="25" t="str">
        <x:f>IF(B14="可计算",B31/B32*60,B14)</x:f>
        <x:v>待核</x:v>
      </x:c>
      <x:c r="C13" s="25" t="str">
        <x:f>IF(C14="可计算",C31/C32*60,C14)</x:f>
        <x:v>待核</x:v>
      </x:c>
      <x:c r="D13" s="21" t="str">
        <x:v>只/小时</x:v>
      </x:c>
      <x:c r="E13" s="21"/>
    </x:row>
    <x:row r="14" ht="38" customHeight="1">
      <x:c r="A14" s="21" t="str">
        <x:v>输入状态</x:v>
      </x:c>
      <x:c r="B14" s="25" t="str">
        <x:f>IF(OR(B6="",B7="",B8&lt;&gt;"是",B9="",B10&lt;&gt;"是",COUNT(B17:B27)&lt;11,COUNT(B30:B33)&lt;4),"待核",IF(OR(MIN(B17:B27)&lt;0,B30&lt;=0,B31&lt;=0,B31&gt;B30,MOD(B30,1)&lt;&gt;0,MOD(B31,1)&lt;&gt;0,B32&lt;=0,B33&lt;0,B33&gt;B32),"输入需核对","可计算"))</x:f>
        <x:v>待核</x:v>
      </x:c>
      <x:c r="C14" s="25" t="str">
        <x:f>IF(OR(C6="",C7="",C8&lt;&gt;"是",C9="",C10&lt;&gt;"是",COUNT(C17:C27)&lt;11,COUNT(C30:C33)&lt;4),"待核",IF(OR(MIN(C17:C27)&lt;0,C30&lt;=0,C31&lt;=0,C31&gt;C30,MOD(C30,1)&lt;&gt;0,MOD(C31,1)&lt;&gt;0,C32&lt;=0,C33&lt;0,C33&gt;C32),"输入需核对","可计算"))</x:f>
        <x:v>待核</x:v>
      </x:c>
      <x:c r="D14" s="21" t="str">
        <x:v>待核/可计算</x:v>
      </x:c>
      <x:c r="E14" s="21"/>
    </x:row>
    <x:row r="15" ht="30" customHeight="1">
      <x:c r="A15" s="21"/>
      <x:c r="B15" s="26"/>
      <x:c r="C15" s="26"/>
      <x:c r="D15" s="21"/>
      <x:c r="E15" s="21"/>
    </x:row>
    <x:row r="16" ht="42" customHeight="1">
      <x:c r="A16" s="9" t="str">
        <x:v>本期费用</x:v>
      </x:c>
      <x:c r="B16" s="30" t="str">
        <x:v>现用对照</x:v>
      </x:c>
      <x:c r="C16" s="30" t="str">
        <x:v>候选方案</x:v>
      </x:c>
      <x:c r="D16" s="9" t="str">
        <x:v>单位</x:v>
      </x:c>
      <x:c r="E16" s="9" t="str">
        <x:v>避免重复计费</x:v>
      </x:c>
    </x:row>
    <x:row r="17" ht="30" customHeight="1">
      <x:c r="A17" s="21" t="str">
        <x:v>原纸费用</x:v>
      </x:c>
      <x:c r="B17" s="32"/>
      <x:c r="C17" s="33"/>
      <x:c r="D17" s="21" t="str">
        <x:v>本表币种</x:v>
      </x:c>
      <x:c r="E17" s="21" t="str">
        <x:v>记录实际消耗；如已含材料损耗，不再重复加废品材料。</x:v>
      </x:c>
    </x:row>
    <x:row r="18" ht="30" customHeight="1">
      <x:c r="A18" s="21" t="str">
        <x:v>涂层与处理费用</x:v>
      </x:c>
      <x:c r="B18" s="34"/>
      <x:c r="C18" s="35"/>
      <x:c r="D18" s="21" t="str">
        <x:v>本表币种</x:v>
      </x:c>
      <x:c r="E18" s="21"/>
    </x:row>
    <x:row r="19" ht="30" customHeight="1">
      <x:c r="A19" s="21" t="str">
        <x:v>印刷费用</x:v>
      </x:c>
      <x:c r="B19" s="34"/>
      <x:c r="C19" s="35"/>
      <x:c r="D19" s="21" t="str">
        <x:v>本表币种</x:v>
      </x:c>
      <x:c r="E19" s="21"/>
    </x:row>
    <x:row r="20" ht="30" customHeight="1">
      <x:c r="A20" s="21" t="str">
        <x:v>杯底及配套附件费用</x:v>
      </x:c>
      <x:c r="B20" s="34"/>
      <x:c r="C20" s="35"/>
      <x:c r="D20" s="21" t="str">
        <x:v>本表币种</x:v>
      </x:c>
      <x:c r="E20" s="21"/>
    </x:row>
    <x:row r="21" ht="30" customHeight="1">
      <x:c r="A21" s="21" t="str">
        <x:v>转换加工费用</x:v>
      </x:c>
      <x:c r="B21" s="34"/>
      <x:c r="C21" s="35"/>
      <x:c r="D21" s="21" t="str">
        <x:v>本表币种</x:v>
      </x:c>
      <x:c r="E21" s="21" t="str">
        <x:v>外协加工报价中已含能源/人工等费用时，对应单列项目填0并说明。</x:v>
      </x:c>
    </x:row>
    <x:row r="22" ht="30" customHeight="1">
      <x:c r="A22" s="21" t="str">
        <x:v>能源费用</x:v>
      </x:c>
      <x:c r="B22" s="34"/>
      <x:c r="C22" s="35"/>
      <x:c r="D22" s="21" t="str">
        <x:v>本表币种</x:v>
      </x:c>
      <x:c r="E22" s="21"/>
    </x:row>
    <x:row r="23" ht="30" customHeight="1">
      <x:c r="A23" s="21" t="str">
        <x:v>人工费用</x:v>
      </x:c>
      <x:c r="B23" s="34"/>
      <x:c r="C23" s="35"/>
      <x:c r="D23" s="21" t="str">
        <x:v>本表币种</x:v>
      </x:c>
      <x:c r="E23" s="21"/>
    </x:row>
    <x:row r="24" ht="30" customHeight="1">
      <x:c r="A24" s="21" t="str">
        <x:v>检验费用</x:v>
      </x:c>
      <x:c r="B24" s="34"/>
      <x:c r="C24" s="35"/>
      <x:c r="D24" s="21" t="str">
        <x:v>本表币种</x:v>
      </x:c>
      <x:c r="E24" s="21"/>
    </x:row>
    <x:row r="25" ht="30" customHeight="1">
      <x:c r="A25" s="21" t="str">
        <x:v>停机相关费用</x:v>
      </x:c>
      <x:c r="B25" s="34"/>
      <x:c r="C25" s="35"/>
      <x:c r="D25" s="21" t="str">
        <x:v>本表币种</x:v>
      </x:c>
      <x:c r="E25" s="21" t="str">
        <x:v>已计入人工、加工或分摊的停机费用不再重复列入。</x:v>
      </x:c>
    </x:row>
    <x:row r="26" ht="30" customHeight="1">
      <x:c r="A26" s="21" t="str">
        <x:v>物流费用</x:v>
      </x:c>
      <x:c r="B26" s="34"/>
      <x:c r="C26" s="35"/>
      <x:c r="D26" s="21" t="str">
        <x:v>本表币种</x:v>
      </x:c>
      <x:c r="E26" s="21"/>
    </x:row>
    <x:row r="27" ht="30" customHeight="1">
      <x:c r="A27" s="21" t="str">
        <x:v>其他费用</x:v>
      </x:c>
      <x:c r="B27" s="36"/>
      <x:c r="C27" s="37"/>
      <x:c r="D27" s="21" t="str">
        <x:v>本表币种</x:v>
      </x:c>
      <x:c r="E27" s="21"/>
    </x:row>
    <x:row r="28" ht="30" customHeight="1">
      <x:c r="A28" s="21"/>
      <x:c r="B28" s="26"/>
      <x:c r="C28" s="26"/>
      <x:c r="D28" s="21"/>
      <x:c r="E28" s="21"/>
    </x:row>
    <x:row r="29" ht="30" customHeight="1">
      <x:c r="A29" s="21" t="str">
        <x:v>本期相关总成本</x:v>
      </x:c>
      <x:c r="B29" s="26" t="str">
        <x:f>IF(COUNT(B17:B27)&lt;11,"待核",IF(MIN(B17:B27)&lt;0,"费用需核对",SUM(B17:B27)))</x:f>
        <x:v>待核</x:v>
      </x:c>
      <x:c r="C29" s="26" t="str">
        <x:f>IF(COUNT(C17:C27)&lt;11,"待核",IF(MIN(C17:C27)&lt;0,"费用需核对",SUM(C17:C27)))</x:f>
        <x:v>待核</x:v>
      </x:c>
      <x:c r="D29" s="21" t="str">
        <x:v>本表币种</x:v>
      </x:c>
      <x:c r="E29" s="21"/>
    </x:row>
    <x:row r="30" ht="30" customHeight="1">
      <x:c r="A30" s="21" t="str">
        <x:v>本期总产出数量</x:v>
      </x:c>
      <x:c r="B30" s="32"/>
      <x:c r="C30" s="33"/>
      <x:c r="D30" s="21" t="str">
        <x:v>只</x:v>
      </x:c>
      <x:c r="E30" s="21" t="str">
        <x:v>数量填非负整数，合格数量不得超过总产出。</x:v>
      </x:c>
    </x:row>
    <x:row r="31" ht="30" customHeight="1">
      <x:c r="A31" s="21" t="str">
        <x:v>本期合格杯数量</x:v>
      </x:c>
      <x:c r="B31" s="34"/>
      <x:c r="C31" s="35"/>
      <x:c r="D31" s="21" t="str">
        <x:v>只</x:v>
      </x:c>
      <x:c r="E31" s="21"/>
    </x:row>
    <x:row r="32" ht="30" customHeight="1">
      <x:c r="A32" s="21" t="str">
        <x:v>总观察时间</x:v>
      </x:c>
      <x:c r="B32" s="34"/>
      <x:c r="C32" s="35"/>
      <x:c r="D32" s="21" t="str">
        <x:v>分钟</x:v>
      </x:c>
      <x:c r="E32" s="21" t="str">
        <x:v>含启停、换卷和检查的实际观察时间。</x:v>
      </x:c>
    </x:row>
    <x:row r="33" ht="30" customHeight="1">
      <x:c r="A33" s="21" t="str">
        <x:v>其中停机时间</x:v>
      </x:c>
      <x:c r="B33" s="36"/>
      <x:c r="C33" s="37"/>
      <x:c r="D33" s="21" t="str">
        <x:v>分钟</x:v>
      </x:c>
      <x:c r="E33" s="21" t="str">
        <x:v>已包含在总观察时间内，不再次扣减。未发生填0。</x:v>
      </x:c>
    </x:row>
    <x:row r="34" ht="30" customHeight="1">
      <x:c r="A34" s="21"/>
      <x:c r="B34" s="26"/>
      <x:c r="C34" s="26"/>
      <x:c r="D34" s="21"/>
      <x:c r="E34" s="21"/>
    </x:row>
    <x:row r="35" ht="30" customHeight="1">
      <x:c r="A35" s="21"/>
      <x:c r="B35" s="26"/>
      <x:c r="C35" s="26"/>
      <x:c r="D35" s="21"/>
      <x:c r="E35" s="21"/>
    </x:row>
    <x:row r="36" ht="30" customHeight="1">
      <x:c r="A36" s="22" t="str">
        <x:v>“可计算”只说明核算输入满足计算条件，性能、安全、批间稳定和采用决定均需另行确认。</x:v>
      </x:c>
      <x:c r="B36" s="40"/>
      <x:c r="C36" s="40"/>
      <x:c r="D36" s="22"/>
      <x:c r="E36" s="22"/>
    </x:row>
    <x:row r="37" ht="30" customHeight="1">
      <x:c r="A37" s="21"/>
      <x:c r="B37" s="26"/>
      <x:c r="C37" s="26"/>
      <x:c r="D37" s="21"/>
      <x:c r="E37" s="21"/>
    </x:row>
    <x:row r="38" ht="30" customHeight="1">
      <x:c r="A38" s="22" t="str">
        <x:v>来源：《热饮纸杯的材料选择与整杯验证》成本与采用判断；《纸包装问题判断与共用知识》合格交付成本。</x:v>
      </x:c>
      <x:c r="B38" s="40"/>
      <x:c r="C38" s="40"/>
      <x:c r="D38" s="22"/>
      <x:c r="E38" s="22"/>
    </x:row>
    <x:row r="39" ht="30" customHeight="1">
      <x:c r="A39" s="21"/>
      <x:c r="B39" s="26"/>
      <x:c r="C39" s="26"/>
      <x:c r="D39" s="21"/>
      <x:c r="E39" s="21"/>
    </x:row>
    <x:row r="40" ht="30" customHeight="1">
      <x:c r="A40" s="22" t="str">
        <x:v>相同计费项目只能计入一次。费用中已包含废品与损耗时，不再按废品率重复乘算。</x:v>
      </x:c>
      <x:c r="B40" s="40"/>
      <x:c r="C40" s="40"/>
      <x:c r="D40" s="22"/>
      <x:c r="E40" s="22"/>
    </x:row>
    <x:row r="41" ht="30" customHeight="1">
      <x:c r="A41" s="21"/>
      <x:c r="B41" s="26"/>
      <x:c r="C41" s="26"/>
      <x:c r="D41" s="21"/>
      <x:c r="E41" s="21"/>
    </x:row>
    <x:row r="42" ht="30" customHeight="1">
      <x:c r="A42" s="21"/>
      <x:c r="B42" s="26"/>
      <x:c r="C42" s="26"/>
      <x:c r="D42" s="21"/>
      <x:c r="E42" s="21"/>
    </x:row>
    <x:row r="43" ht="30" customHeight="1">
      <x:c r="A43" s="21"/>
      <x:c r="B43" s="21"/>
      <x:c r="C43" s="21"/>
      <x:c r="D43" s="21"/>
      <x:c r="E43" s="21"/>
    </x:row>
    <x:row r="44" ht="30" customHeight="1">
      <x:c r="A44" s="21"/>
      <x:c r="B44" s="21"/>
      <x:c r="C44" s="21"/>
      <x:c r="D44" s="21"/>
      <x:c r="E44" s="21"/>
    </x:row>
    <x:row r="45" ht="30" customHeight="1">
      <x:c r="A45" s="21"/>
      <x:c r="B45" s="21"/>
      <x:c r="C45" s="21"/>
      <x:c r="D45" s="21"/>
      <x:c r="E45" s="21"/>
    </x:row>
    <x:row r="46" ht="30" customHeight="1">
      <x:c r="A46" s="21"/>
      <x:c r="B46" s="21"/>
      <x:c r="C46" s="21"/>
      <x:c r="D46" s="21"/>
      <x:c r="E46" s="21"/>
    </x:row>
  </x:sheetData>
  <x:dataValidations count="2">
    <x:dataValidation type="list" sqref="B8:C8">
      <x:formula1>"是,待核"</x:formula1>
    </x:dataValidation>
    <x:dataValidation type="list" sqref="B10:C10">
      <x:formula1>"是,待核"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3F3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1" hidden="0" customWidth="1"/>
    <x:col min="5" max="5" width="57" hidden="0" customWidth="1"/>
  </x:cols>
  <x:sheetData>
    <x:row r="1" ht="30" customHeight="1">
      <x:c r="A1" s="2"/>
      <x:c r="B1" s="2"/>
      <x:c r="C1" s="2"/>
      <x:c r="D1" s="2"/>
      <x:c r="E1" s="2"/>
    </x:row>
    <x:row r="2" ht="30" customHeight="1">
      <x:c r="A2" s="3" t="str">
        <x:v>烘焙袋制造与零售交付成本</x:v>
      </x:c>
      <x:c r="B2" s="3"/>
      <x:c r="C2" s="3"/>
      <x:c r="D2" s="3"/>
      <x:c r="E2" s="3"/>
    </x:row>
    <x:row r="3" ht="30" customHeight="1">
      <x:c r="A3" s="4" t="str">
        <x:v>制造与零售交付分开核算。先确认袋合格，再判断食品与包装的完整交付。</x:v>
      </x:c>
      <x:c r="B3" s="4"/>
      <x:c r="C3" s="4"/>
      <x:c r="D3" s="4"/>
      <x:c r="E3" s="4"/>
    </x:row>
    <x:row r="4" ht="30" customHeight="1">
      <x:c r="A4" s="5"/>
      <x:c r="B4" s="5"/>
      <x:c r="C4" s="5"/>
      <x:c r="D4" s="5"/>
      <x:c r="E4" s="5"/>
    </x:row>
    <x:row r="5" ht="42" customHeight="1">
      <x:c r="A5" s="9" t="str">
        <x:v>核算项目</x:v>
      </x:c>
      <x:c r="B5" s="9" t="str">
        <x:v>现用对照</x:v>
      </x:c>
      <x:c r="C5" s="9" t="str">
        <x:v>候选方案</x:v>
      </x:c>
      <x:c r="D5" s="9" t="str">
        <x:v>单位</x:v>
      </x:c>
      <x:c r="E5" s="9" t="str">
        <x:v>填写依据和边界</x:v>
      </x:c>
    </x:row>
    <x:row r="6" ht="30" customHeight="1">
      <x:c r="A6" s="21" t="str">
        <x:v>核算期间</x:v>
      </x:c>
      <x:c r="B6" s="12"/>
      <x:c r="C6" s="14"/>
      <x:c r="D6" s="21" t="str">
        <x:v>起止日期</x:v>
      </x:c>
      <x:c r="E6" s="21" t="str">
        <x:v>两方案分别记录实际核算期；仅在一致条件下比较。</x:v>
      </x:c>
    </x:row>
    <x:row r="7" ht="30" customHeight="1">
      <x:c r="A7" s="21" t="str">
        <x:v>币种</x:v>
      </x:c>
      <x:c r="B7" s="15"/>
      <x:c r="C7" s="17"/>
      <x:c r="D7" s="21" t="str">
        <x:v>如 CNY</x:v>
      </x:c>
      <x:c r="E7" s="21" t="str">
        <x:v>禁止直接比较不同币种；换算另有明确日期和汇率。</x:v>
      </x:c>
    </x:row>
    <x:row r="8" ht="30" customHeight="1">
      <x:c r="A8" s="21" t="str">
        <x:v>成本范围已逐项核对</x:v>
      </x:c>
      <x:c r="B8" s="15"/>
      <x:c r="C8" s="17"/>
      <x:c r="D8" s="21" t="str">
        <x:v>是/待核</x:v>
      </x:c>
      <x:c r="E8" s="21" t="str">
        <x:v>所有费用填实际数值；未发生填0，未知留空。</x:v>
      </x:c>
    </x:row>
    <x:row r="9" ht="30" customHeight="1">
      <x:c r="A9" s="21" t="str">
        <x:v>合格对象定义</x:v>
      </x:c>
      <x:c r="B9" s="15"/>
      <x:c r="C9" s="17"/>
      <x:c r="D9" s="21" t="str">
        <x:v>文字</x:v>
      </x:c>
      <x:c r="E9" s="21" t="str">
        <x:v>分别写明合格袋、合格食品交付的条件及确认人。</x:v>
      </x:c>
    </x:row>
    <x:row r="10" ht="30" customHeight="1">
      <x:c r="A10" s="21" t="str">
        <x:v>对象定义及条件可比</x:v>
      </x:c>
      <x:c r="B10" s="18"/>
      <x:c r="C10" s="20"/>
      <x:c r="D10" s="21" t="str">
        <x:v>是/待核</x:v>
      </x:c>
      <x:c r="E10" s="21" t="str">
        <x:v>由项目人员确认，表格不自动判定性能合格。</x:v>
      </x:c>
    </x:row>
    <x:row r="11" ht="30" customHeight="1">
      <x:c r="A11" s="21"/>
      <x:c r="B11" s="21"/>
      <x:c r="C11" s="21"/>
      <x:c r="D11" s="21"/>
      <x:c r="E11" s="21"/>
    </x:row>
    <x:row r="12" ht="38" customHeight="1">
      <x:c r="A12" s="21" t="str">
        <x:v>每千只合格袋制造成本</x:v>
      </x:c>
      <x:c r="B12" s="25" t="str">
        <x:f>IF(B14="可计算",B26/B28*1000,B14)</x:f>
        <x:v>待核</x:v>
      </x:c>
      <x:c r="C12" s="25" t="str">
        <x:f>IF(C14="可计算",C26/C28*1000,C14)</x:f>
        <x:v>待核</x:v>
      </x:c>
      <x:c r="D12" s="21" t="str">
        <x:v>币种/千只</x:v>
      </x:c>
      <x:c r="E12" s="21"/>
    </x:row>
    <x:row r="13" ht="38" customHeight="1">
      <x:c r="A13" s="21" t="str">
        <x:v>每千份合格零售交付成本</x:v>
      </x:c>
      <x:c r="B13" s="25" t="str">
        <x:f>IF(B38="可计算",B35/B37*1000,B38)</x:f>
        <x:v>待核</x:v>
      </x:c>
      <x:c r="C13" s="25" t="str">
        <x:f>IF(C38="可计算",C35/C37*1000,C38)</x:f>
        <x:v>待核</x:v>
      </x:c>
      <x:c r="D13" s="21" t="str">
        <x:v>币种/千份</x:v>
      </x:c>
      <x:c r="E13" s="21"/>
    </x:row>
    <x:row r="14" ht="38" customHeight="1">
      <x:c r="A14" s="21" t="str">
        <x:v>制造输入状态</x:v>
      </x:c>
      <x:c r="B14" s="25" t="str">
        <x:f>IF(OR(B6="",B7="",B8&lt;&gt;"是",B9="",B10&lt;&gt;"是",COUNT(B17:B24)&lt;8,COUNT(B27:B28)&lt;2),"待核",IF(OR(MIN(B17:B24)&lt;0,B27&lt;=0,B28&lt;=0,B28&gt;B27,MOD(B27,1)&lt;&gt;0,MOD(B28,1)&lt;&gt;0),"输入需核对","可计算"))</x:f>
        <x:v>待核</x:v>
      </x:c>
      <x:c r="C14" s="25" t="str">
        <x:f>IF(OR(C6="",C7="",C8&lt;&gt;"是",C9="",C10&lt;&gt;"是",COUNT(C17:C24)&lt;8,COUNT(C27:C28)&lt;2),"待核",IF(OR(MIN(C17:C24)&lt;0,C27&lt;=0,C28&lt;=0,C28&gt;C27,MOD(C27,1)&lt;&gt;0,MOD(C28,1)&lt;&gt;0),"输入需核对","可计算"))</x:f>
        <x:v>待核</x:v>
      </x:c>
      <x:c r="D14" s="21" t="str">
        <x:v>待核/可计算</x:v>
      </x:c>
      <x:c r="E14" s="21"/>
    </x:row>
    <x:row r="15" ht="30" customHeight="1">
      <x:c r="A15" s="21"/>
      <x:c r="B15" s="26"/>
      <x:c r="C15" s="26"/>
      <x:c r="D15" s="21"/>
      <x:c r="E15" s="21"/>
    </x:row>
    <x:row r="16" ht="42" customHeight="1">
      <x:c r="A16" s="9" t="str">
        <x:v>本期制造费用</x:v>
      </x:c>
      <x:c r="B16" s="30" t="str">
        <x:v>现用对照</x:v>
      </x:c>
      <x:c r="C16" s="30" t="str">
        <x:v>候选方案</x:v>
      </x:c>
      <x:c r="D16" s="9" t="str">
        <x:v>单位</x:v>
      </x:c>
      <x:c r="E16" s="9" t="str">
        <x:v>填写依据</x:v>
      </x:c>
    </x:row>
    <x:row r="17" ht="30" customHeight="1">
      <x:c r="A17" s="21" t="str">
        <x:v>袋纸费用</x:v>
      </x:c>
      <x:c r="B17" s="32"/>
      <x:c r="C17" s="33"/>
      <x:c r="D17" s="21" t="str">
        <x:v>本表币种</x:v>
      </x:c>
      <x:c r="E17" s="21" t="str">
        <x:v>按实际材料消耗；局部涂布按实际处理面积计。</x:v>
      </x:c>
    </x:row>
    <x:row r="18" ht="30" customHeight="1">
      <x:c r="A18" s="21" t="str">
        <x:v>涂布及处理费用</x:v>
      </x:c>
      <x:c r="B18" s="34"/>
      <x:c r="C18" s="35"/>
      <x:c r="D18" s="21" t="str">
        <x:v>本表币种</x:v>
      </x:c>
      <x:c r="E18" s="21"/>
    </x:row>
    <x:row r="19" ht="30" customHeight="1">
      <x:c r="A19" s="21" t="str">
        <x:v>印刷费用</x:v>
      </x:c>
      <x:c r="B19" s="34"/>
      <x:c r="C19" s="35"/>
      <x:c r="D19" s="21" t="str">
        <x:v>本表币种</x:v>
      </x:c>
      <x:c r="E19" s="21"/>
    </x:row>
    <x:row r="20" ht="30" customHeight="1">
      <x:c r="A20" s="21" t="str">
        <x:v>窗口与胶费用</x:v>
      </x:c>
      <x:c r="B20" s="34"/>
      <x:c r="C20" s="35"/>
      <x:c r="D20" s="21" t="str">
        <x:v>本表币种</x:v>
      </x:c>
      <x:c r="E20" s="21"/>
    </x:row>
    <x:row r="21" ht="30" customHeight="1">
      <x:c r="A21" s="21" t="str">
        <x:v>制袋加工费用</x:v>
      </x:c>
      <x:c r="B21" s="34"/>
      <x:c r="C21" s="35"/>
      <x:c r="D21" s="21" t="str">
        <x:v>本表币种</x:v>
      </x:c>
      <x:c r="E21" s="21"/>
    </x:row>
    <x:row r="22" ht="30" customHeight="1">
      <x:c r="A22" s="21" t="str">
        <x:v>能源与人工费用</x:v>
      </x:c>
      <x:c r="B22" s="34"/>
      <x:c r="C22" s="35"/>
      <x:c r="D22" s="21" t="str">
        <x:v>本表币种</x:v>
      </x:c>
      <x:c r="E22" s="21" t="str">
        <x:v>加工报价已含能源或人工时，此项只填未包含部分。</x:v>
      </x:c>
    </x:row>
    <x:row r="23" ht="30" customHeight="1">
      <x:c r="A23" s="21" t="str">
        <x:v>检验与物流费用</x:v>
      </x:c>
      <x:c r="B23" s="34"/>
      <x:c r="C23" s="35"/>
      <x:c r="D23" s="21" t="str">
        <x:v>本表币种</x:v>
      </x:c>
      <x:c r="E23" s="21"/>
    </x:row>
    <x:row r="24" ht="30" customHeight="1">
      <x:c r="A24" s="21" t="str">
        <x:v>其他制造费用</x:v>
      </x:c>
      <x:c r="B24" s="36"/>
      <x:c r="C24" s="37"/>
      <x:c r="D24" s="21" t="str">
        <x:v>本表币种</x:v>
      </x:c>
      <x:c r="E24" s="21"/>
    </x:row>
    <x:row r="25" ht="30" customHeight="1">
      <x:c r="A25" s="21"/>
      <x:c r="B25" s="26"/>
      <x:c r="C25" s="26"/>
      <x:c r="D25" s="21"/>
      <x:c r="E25" s="21"/>
    </x:row>
    <x:row r="26" ht="30" customHeight="1">
      <x:c r="A26" s="21" t="str">
        <x:v>本期制造总成本</x:v>
      </x:c>
      <x:c r="B26" s="26" t="str">
        <x:f>IF(COUNT(B17:B24)&lt;8,"待核",IF(MIN(B17:B24)&lt;0,"费用需核对",SUM(B17:B24)))</x:f>
        <x:v>待核</x:v>
      </x:c>
      <x:c r="C26" s="26" t="str">
        <x:f>IF(COUNT(C17:C24)&lt;8,"待核",IF(MIN(C17:C24)&lt;0,"费用需核对",SUM(C17:C24)))</x:f>
        <x:v>待核</x:v>
      </x:c>
      <x:c r="D26" s="21" t="str">
        <x:v>本表币种</x:v>
      </x:c>
      <x:c r="E26" s="21"/>
    </x:row>
    <x:row r="27" ht="30" customHeight="1">
      <x:c r="A27" s="21" t="str">
        <x:v>本期总产出袋数量</x:v>
      </x:c>
      <x:c r="B27" s="32"/>
      <x:c r="C27" s="33"/>
      <x:c r="D27" s="21" t="str">
        <x:v>只</x:v>
      </x:c>
      <x:c r="E27" s="21"/>
    </x:row>
    <x:row r="28" ht="30" customHeight="1">
      <x:c r="A28" s="21" t="str">
        <x:v>本期合格袋数量</x:v>
      </x:c>
      <x:c r="B28" s="36"/>
      <x:c r="C28" s="37"/>
      <x:c r="D28" s="21" t="str">
        <x:v>只</x:v>
      </x:c>
      <x:c r="E28" s="21"/>
    </x:row>
    <x:row r="29" ht="30" customHeight="1">
      <x:c r="A29" s="21"/>
      <x:c r="B29" s="26"/>
      <x:c r="C29" s="26"/>
      <x:c r="D29" s="21"/>
      <x:c r="E29" s="21"/>
    </x:row>
    <x:row r="30" ht="42" customHeight="1">
      <x:c r="A30" s="9" t="str">
        <x:v>本期零售交付费用与数量</x:v>
      </x:c>
      <x:c r="B30" s="30" t="str">
        <x:v>现用对照</x:v>
      </x:c>
      <x:c r="C30" s="30" t="str">
        <x:v>候选方案</x:v>
      </x:c>
      <x:c r="D30" s="9" t="str">
        <x:v>单位</x:v>
      </x:c>
      <x:c r="E30" s="9" t="str">
        <x:v>边界与归因</x:v>
      </x:c>
    </x:row>
    <x:row r="31" ht="30" customHeight="1">
      <x:c r="A31" s="21" t="str">
        <x:v>实际消耗袋成本</x:v>
      </x:c>
      <x:c r="B31" s="32"/>
      <x:c r="C31" s="33"/>
      <x:c r="D31" s="21" t="str">
        <x:v>本表币种</x:v>
      </x:c>
      <x:c r="E31" s="21" t="str">
        <x:v>填本期实际消耗袋的采购/内部结算成本；不再叠加上方制造总成本。</x:v>
      </x:c>
    </x:row>
    <x:row r="32" ht="30" customHeight="1">
      <x:c r="A32" s="21" t="str">
        <x:v>包装操作费用</x:v>
      </x:c>
      <x:c r="B32" s="34"/>
      <x:c r="C32" s="35"/>
      <x:c r="D32" s="21" t="str">
        <x:v>本表币种</x:v>
      </x:c>
      <x:c r="E32" s="21"/>
    </x:row>
    <x:row r="33" ht="30" customHeight="1">
      <x:c r="A33" s="21" t="str">
        <x:v>可归因包装的损失处理费用</x:v>
      </x:c>
      <x:c r="B33" s="34"/>
      <x:c r="C33" s="35"/>
      <x:c r="D33" s="21" t="str">
        <x:v>本表币种</x:v>
      </x:c>
      <x:c r="E33" s="21" t="str">
        <x:v>只纳入有依据归因于包装的费用；与食品本身及门店其他损失分开。</x:v>
      </x:c>
    </x:row>
    <x:row r="34" ht="30" customHeight="1">
      <x:c r="A34" s="21" t="str">
        <x:v>其他零售交付费用</x:v>
      </x:c>
      <x:c r="B34" s="36"/>
      <x:c r="C34" s="37"/>
      <x:c r="D34" s="21" t="str">
        <x:v>本表币种</x:v>
      </x:c>
      <x:c r="E34" s="21"/>
    </x:row>
    <x:row r="35" ht="30" customHeight="1">
      <x:c r="A35" s="21" t="str">
        <x:v>本期交付相关总成本</x:v>
      </x:c>
      <x:c r="B35" s="26" t="str">
        <x:f>IF(COUNT(B31:B34)&lt;4,"待核",IF(MIN(B31:B34)&lt;0,"费用需核对",SUM(B31:B34)))</x:f>
        <x:v>待核</x:v>
      </x:c>
      <x:c r="C35" s="26" t="str">
        <x:f>IF(COUNT(C31:C34)&lt;4,"待核",IF(MIN(C31:C34)&lt;0,"费用需核对",SUM(C31:C34)))</x:f>
        <x:v>待核</x:v>
      </x:c>
      <x:c r="D35" s="21" t="str">
        <x:v>本表币种</x:v>
      </x:c>
      <x:c r="E35" s="21"/>
    </x:row>
    <x:row r="36" ht="30" customHeight="1">
      <x:c r="A36" s="21" t="str">
        <x:v>总零售交付份数</x:v>
      </x:c>
      <x:c r="B36" s="32"/>
      <x:c r="C36" s="33"/>
      <x:c r="D36" s="21" t="str">
        <x:v>份</x:v>
      </x:c>
      <x:c r="E36" s="21"/>
    </x:row>
    <x:row r="37" ht="30" customHeight="1">
      <x:c r="A37" s="21" t="str">
        <x:v>合格零售交付份数</x:v>
      </x:c>
      <x:c r="B37" s="36"/>
      <x:c r="C37" s="37"/>
      <x:c r="D37" s="21" t="str">
        <x:v>份</x:v>
      </x:c>
      <x:c r="E37" s="21" t="str">
        <x:v>食品口感、包装和交付周期须共同符合事先约定条件。</x:v>
      </x:c>
    </x:row>
    <x:row r="38" ht="30" customHeight="1">
      <x:c r="A38" s="21" t="str">
        <x:v>零售输入状态</x:v>
      </x:c>
      <x:c r="B38" s="26" t="str">
        <x:f>IF(OR(B6="",B7="",B8&lt;&gt;"是",B9="",B10&lt;&gt;"是",COUNT(B31:B34)&lt;4,COUNT(B36:B37)&lt;2),"待核",IF(OR(MIN(B31:B34)&lt;0,B36&lt;=0,B37&lt;=0,B37&gt;B36,MOD(B36,1)&lt;&gt;0,MOD(B37,1)&lt;&gt;0),"输入需核对","可计算"))</x:f>
        <x:v>待核</x:v>
      </x:c>
      <x:c r="C38" s="26" t="str">
        <x:f>IF(OR(C6="",C7="",C8&lt;&gt;"是",C9="",C10&lt;&gt;"是",COUNT(C31:C34)&lt;4,COUNT(C36:C37)&lt;2),"待核",IF(OR(MIN(C31:C34)&lt;0,C36&lt;=0,C37&lt;=0,C37&gt;C36,MOD(C36,1)&lt;&gt;0,MOD(C37,1)&lt;&gt;0),"输入需核对","可计算"))</x:f>
        <x:v>待核</x:v>
      </x:c>
      <x:c r="D38" s="21" t="str">
        <x:v>待核/可计算</x:v>
      </x:c>
      <x:c r="E38" s="21"/>
    </x:row>
    <x:row r="39" ht="30" customHeight="1">
      <x:c r="A39" s="21"/>
      <x:c r="B39" s="26"/>
      <x:c r="C39" s="26"/>
      <x:c r="D39" s="21"/>
      <x:c r="E39" s="21"/>
    </x:row>
    <x:row r="40" ht="30" customHeight="1">
      <x:c r="A40" s="21"/>
      <x:c r="B40" s="26"/>
      <x:c r="C40" s="26"/>
      <x:c r="D40" s="21"/>
      <x:c r="E40" s="21"/>
    </x:row>
    <x:row r="41" ht="30" customHeight="1">
      <x:c r="A41" s="22" t="str">
        <x:v>同一食品与交付周期下比较。制造合格袋数量不能替代合格食品交付份数。</x:v>
      </x:c>
      <x:c r="B41" s="40"/>
      <x:c r="C41" s="40"/>
      <x:c r="D41" s="22"/>
      <x:c r="E41" s="22"/>
    </x:row>
    <x:row r="42" ht="30" customHeight="1">
      <x:c r="A42" s="21"/>
      <x:c r="B42" s="26"/>
      <x:c r="C42" s="26"/>
      <x:c r="D42" s="21"/>
      <x:c r="E42" s="21"/>
    </x:row>
    <x:row r="43" ht="30" customHeight="1">
      <x:c r="A43" s="22" t="str">
        <x:v>来源：《烘焙纸袋的材料选择与完整包装验证》成本与采用判断，平台正文版本 2026-10-20.1。</x:v>
      </x:c>
      <x:c r="B43" s="22"/>
      <x:c r="C43" s="22"/>
      <x:c r="D43" s="22"/>
      <x:c r="E43" s="22"/>
    </x:row>
    <x:row r="44" ht="30" customHeight="1">
      <x:c r="A44" s="21"/>
      <x:c r="B44" s="21"/>
      <x:c r="C44" s="21"/>
      <x:c r="D44" s="21"/>
      <x:c r="E44" s="21"/>
    </x:row>
    <x:row r="45" ht="30" customHeight="1">
      <x:c r="A45" s="22" t="str">
        <x:v>“待核”包括缺少范围确认或数据。核算结果不自动判定食品、包装或法规要求已满足。</x:v>
      </x:c>
      <x:c r="B45" s="22"/>
      <x:c r="C45" s="22"/>
      <x:c r="D45" s="22"/>
      <x:c r="E45" s="22"/>
    </x:row>
    <x:row r="46" ht="30" customHeight="1">
      <x:c r="A46" s="21"/>
      <x:c r="B46" s="21"/>
      <x:c r="C46" s="21"/>
      <x:c r="D46" s="21"/>
      <x:c r="E46" s="21"/>
    </x:row>
  </x:sheetData>
  <x:dataValidations count="2">
    <x:dataValidation type="list" sqref="B8:C8">
      <x:formula1>"是,待核"</x:formula1>
    </x:dataValidation>
    <x:dataValidation type="list" sqref="B10:C10">
      <x:formula1>"是,待核"</x:formula1>
    </x:dataValidation>
  </x:dataValidations>
  <x:pageMargins left="0.7" right="0.7" top="0.75" bottom="0.75" header="0.3" footer="0.3"/>
</x:worksheet>
</file>